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Rakbudjed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<sst xmlns="http://schemas.openxmlformats.org/spreadsheetml/2006/main" count="77" uniqueCount="72">
  <si>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FOLLENN RAKBUDJET</t>
  </si>
  <si>
    <t>Disorc'h arc'hant</t>
  </si>
  <si>
    <t xml:space="preserve">Kreizenn Nnn: </t>
  </si>
  <si>
    <t>Anv</t>
  </si>
  <si>
    <t>Priz izelañ</t>
  </si>
  <si>
    <t>Deiziadoù :</t>
  </si>
  <si>
    <t>08/07-15/07</t>
  </si>
  <si>
    <t>Lec'h :</t>
  </si>
  <si>
    <t>Padelezh</t>
  </si>
  <si>
    <t>Rener :</t>
  </si>
  <si>
    <t>Niver a vugale</t>
  </si>
  <si>
    <t xml:space="preserve">Niver a dud </t>
  </si>
  <si>
    <t>Buhezourien :</t>
  </si>
  <si>
    <t>Priz devezh</t>
  </si>
  <si>
    <t xml:space="preserve">1.Frejoù-diazez </t>
  </si>
  <si>
    <t>Labour-prientiñ</t>
  </si>
  <si>
    <t>Frejoù-hent:</t>
  </si>
  <si>
    <t>Bruderezh :</t>
  </si>
  <si>
    <t>Frejoù-kas:</t>
  </si>
  <si>
    <t>Emvodoù-prientiñ</t>
  </si>
  <si>
    <t>All :</t>
  </si>
  <si>
    <t>Hollad 1 :</t>
  </si>
  <si>
    <t>2. Frejoù-skipailh</t>
  </si>
  <si>
    <t>Implij</t>
  </si>
  <si>
    <t>Niver</t>
  </si>
  <si>
    <t>Niver devezh</t>
  </si>
  <si>
    <t xml:space="preserve">Koust </t>
  </si>
  <si>
    <t>Rener</t>
  </si>
  <si>
    <t>Buhezour (dabu)</t>
  </si>
  <si>
    <t>Buhezour didabu</t>
  </si>
  <si>
    <t>Buhezour arbennig EK</t>
  </si>
  <si>
    <t>Hollad 2 :</t>
  </si>
  <si>
    <t xml:space="preserve">3. Dispignoù all </t>
  </si>
  <si>
    <t>Petra</t>
  </si>
  <si>
    <t>Priz</t>
  </si>
  <si>
    <t>Niver a dud</t>
  </si>
  <si>
    <t>Niv devezh</t>
  </si>
  <si>
    <t>Koust</t>
  </si>
  <si>
    <t>Bevañs</t>
  </si>
  <si>
    <t>Frejoù-hent</t>
  </si>
  <si>
    <t>Bod</t>
  </si>
  <si>
    <t>Dafar padus</t>
  </si>
  <si>
    <t>Dafar berrbad</t>
  </si>
  <si>
    <t>Boued all</t>
  </si>
  <si>
    <t>Asurañs</t>
  </si>
  <si>
    <t>Louzoù</t>
  </si>
  <si>
    <t>Lizhiri</t>
  </si>
  <si>
    <t>Buheziñ</t>
  </si>
  <si>
    <t>Obererezhioù:</t>
  </si>
  <si>
    <t>Feurm</t>
  </si>
  <si>
    <t>Dijuni</t>
  </si>
  <si>
    <t xml:space="preserve">All : </t>
  </si>
  <si>
    <t>Teltennoù</t>
  </si>
  <si>
    <t>Hollad 3 :</t>
  </si>
  <si>
    <t>4.Budjet ar greizenn</t>
  </si>
  <si>
    <t>Dispignoù</t>
  </si>
  <si>
    <t>Gounidoù</t>
  </si>
  <si>
    <t>Hollad 1</t>
  </si>
  <si>
    <t>Perzh ar familhoù</t>
  </si>
  <si>
    <t>Hollad 2</t>
  </si>
  <si>
    <t>Hollad 3</t>
  </si>
  <si>
    <t xml:space="preserve">Skoazell </t>
  </si>
  <si>
    <t>All 1</t>
  </si>
  <si>
    <t>DDASS</t>
  </si>
  <si>
    <t>All 2</t>
  </si>
  <si>
    <t>CNASEA</t>
  </si>
  <si>
    <t>All 3</t>
  </si>
  <si>
    <t>Yalc'had</t>
  </si>
  <si>
    <t>All</t>
  </si>
  <si>
    <t>Hollad an dispignoù</t>
  </si>
  <si>
    <t>Hollad ar gounidoù</t>
  </si>
  <si>
    <t xml:space="preserve">Disorc'h arc'hant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</si>
</sst>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0.0"/>
    <numFmt numFmtId="174" formatCode="#,##0.00\ &quot;€&quot;"/>
    <numFmt numFmtId="175" formatCode="_-* #,##0.00\ [$€]_-;\-* #,##0.00\ [$€]_-;_-* &quot;-&quot;??\ [$€]_-;_-@_-"/>
    <numFmt numFmtId="176" formatCode="_-* #,##0\ [$€-1]_-;\-* #,##0\ [$€-1]_-;_-* &quot;-&quot;\ [$€-1]_-;_-@_-"/>
  </numFmts>
  <fonts count="1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76" fontId="2" fillId="0" borderId="3" xfId="15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centerContinuous"/>
    </xf>
    <xf numFmtId="175" fontId="2" fillId="0" borderId="6" xfId="15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6" fontId="2" fillId="0" borderId="11" xfId="15" applyNumberFormat="1" applyFont="1" applyBorder="1" applyAlignment="1">
      <alignment/>
    </xf>
    <xf numFmtId="175" fontId="0" fillId="0" borderId="0" xfId="15" applyFont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175" fontId="5" fillId="0" borderId="0" xfId="15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176" fontId="2" fillId="0" borderId="22" xfId="15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20" xfId="0" applyBorder="1" applyAlignment="1">
      <alignment/>
    </xf>
    <xf numFmtId="0" fontId="4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7" fillId="0" borderId="17" xfId="0" applyFont="1" applyBorder="1" applyAlignment="1">
      <alignment/>
    </xf>
    <xf numFmtId="176" fontId="2" fillId="0" borderId="24" xfId="15" applyNumberFormat="1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176" fontId="4" fillId="0" borderId="22" xfId="15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K28" sqref="K28"/>
    </sheetView>
  </sheetViews>
  <sheetFormatPr defaultColWidth="11.421875" defaultRowHeight="12.75"/>
  <cols>
    <col min="1" max="1" width="14.00390625" style="0" customWidth="1"/>
    <col min="2" max="2" width="12.140625" style="0" customWidth="1"/>
    <col min="5" max="5" width="13.421875" style="0" bestFit="1" customWidth="1"/>
  </cols>
  <sheetData>
    <row r="1" spans="1:7" ht="18">
      <c r="A1" s="68" t="s">
        <v>0</v>
      </c>
      <c r="B1" s="68"/>
      <c r="C1" s="68"/>
      <c r="D1" s="69"/>
      <c r="E1" s="1" t="s">
        <v>1</v>
      </c>
      <c r="F1" s="2"/>
      <c r="G1" s="3">
        <f>E49</f>
        <v>-3574.2</v>
      </c>
    </row>
    <row r="2" ht="13.5" thickBot="1"/>
    <row r="3" spans="1:7" ht="12.75">
      <c r="A3" s="4" t="s">
        <v>2</v>
      </c>
      <c r="B3" s="5">
        <v>2005</v>
      </c>
      <c r="C3" s="6" t="s">
        <v>3</v>
      </c>
      <c r="D3" s="7"/>
      <c r="E3" s="8"/>
      <c r="F3" s="6" t="s">
        <v>4</v>
      </c>
      <c r="G3" s="9">
        <v>250</v>
      </c>
    </row>
    <row r="4" spans="1:7" ht="12.75">
      <c r="A4" s="10" t="s">
        <v>5</v>
      </c>
      <c r="B4" s="11" t="s">
        <v>6</v>
      </c>
      <c r="C4" s="12" t="s">
        <v>7</v>
      </c>
      <c r="D4" s="11"/>
      <c r="E4" s="11"/>
      <c r="F4" s="12" t="s">
        <v>8</v>
      </c>
      <c r="G4" s="13">
        <v>8</v>
      </c>
    </row>
    <row r="5" spans="1:7" ht="12.75">
      <c r="A5" s="14" t="s">
        <v>9</v>
      </c>
      <c r="B5" s="11"/>
      <c r="C5" s="11"/>
      <c r="D5" s="15" t="s">
        <v>10</v>
      </c>
      <c r="E5" s="66"/>
      <c r="F5" s="12" t="s">
        <v>11</v>
      </c>
      <c r="G5" s="13">
        <f>E5+SUM(C16:C19)</f>
        <v>4</v>
      </c>
    </row>
    <row r="6" spans="1:7" ht="13.5" thickBot="1">
      <c r="A6" s="16" t="s">
        <v>12</v>
      </c>
      <c r="B6" s="67"/>
      <c r="C6" s="17"/>
      <c r="D6" s="17"/>
      <c r="E6" s="17"/>
      <c r="F6" s="17" t="s">
        <v>13</v>
      </c>
      <c r="G6" s="18">
        <f>G3/(G4-1)</f>
        <v>35.714285714285715</v>
      </c>
    </row>
    <row r="7" ht="12.75">
      <c r="I7" s="19"/>
    </row>
    <row r="8" spans="1:9" s="23" customFormat="1" ht="15.75">
      <c r="A8" s="20" t="s">
        <v>14</v>
      </c>
      <c r="B8" s="21"/>
      <c r="C8" s="21"/>
      <c r="D8" s="21"/>
      <c r="E8" s="21"/>
      <c r="F8" s="21"/>
      <c r="G8" s="22"/>
      <c r="I8" s="24"/>
    </row>
    <row r="9" spans="1:7" ht="12.75">
      <c r="A9" s="25" t="s">
        <v>15</v>
      </c>
      <c r="B9" s="26"/>
      <c r="C9" s="27">
        <v>100</v>
      </c>
      <c r="D9" s="26"/>
      <c r="E9" s="25" t="s">
        <v>16</v>
      </c>
      <c r="F9" s="26"/>
      <c r="G9" s="27">
        <v>30</v>
      </c>
    </row>
    <row r="10" spans="1:7" ht="12.75">
      <c r="A10" s="28" t="s">
        <v>17</v>
      </c>
      <c r="B10" s="11"/>
      <c r="C10" s="29">
        <v>50</v>
      </c>
      <c r="D10" s="11"/>
      <c r="E10" s="28" t="s">
        <v>18</v>
      </c>
      <c r="F10" s="11"/>
      <c r="G10" s="29">
        <v>35</v>
      </c>
    </row>
    <row r="11" spans="1:7" ht="13.5" thickBot="1">
      <c r="A11" s="30" t="s">
        <v>19</v>
      </c>
      <c r="B11" s="31"/>
      <c r="C11" s="32">
        <v>35</v>
      </c>
      <c r="D11" s="31"/>
      <c r="E11" s="30" t="s">
        <v>20</v>
      </c>
      <c r="F11" s="31"/>
      <c r="G11" s="32"/>
    </row>
    <row r="12" spans="5:7" ht="13.5" thickBot="1">
      <c r="E12" s="33" t="s">
        <v>21</v>
      </c>
      <c r="F12" s="34"/>
      <c r="G12" s="35">
        <f>C9+C10+C11+G9+G10+G11</f>
        <v>250</v>
      </c>
    </row>
    <row r="14" spans="1:7" s="23" customFormat="1" ht="15.75">
      <c r="A14" s="36" t="s">
        <v>22</v>
      </c>
      <c r="B14" s="37"/>
      <c r="C14" s="37"/>
      <c r="D14" s="37"/>
      <c r="E14" s="37"/>
      <c r="F14" s="37"/>
      <c r="G14" s="38"/>
    </row>
    <row r="15" spans="1:7" ht="12.75">
      <c r="A15" s="39" t="s">
        <v>23</v>
      </c>
      <c r="B15" s="31"/>
      <c r="C15" s="40" t="s">
        <v>24</v>
      </c>
      <c r="D15" s="41" t="s">
        <v>25</v>
      </c>
      <c r="E15" s="42" t="s">
        <v>13</v>
      </c>
      <c r="F15" s="42" t="s">
        <v>26</v>
      </c>
      <c r="G15" s="29"/>
    </row>
    <row r="16" spans="1:7" ht="12.75">
      <c r="A16" s="30" t="s">
        <v>27</v>
      </c>
      <c r="B16" s="31"/>
      <c r="C16" s="43">
        <v>1</v>
      </c>
      <c r="D16" s="44">
        <v>10</v>
      </c>
      <c r="E16" s="45">
        <v>50</v>
      </c>
      <c r="F16" s="45">
        <f>D16*(E16)</f>
        <v>500</v>
      </c>
      <c r="G16" s="29"/>
    </row>
    <row r="17" spans="1:7" ht="12.75">
      <c r="A17" s="30" t="s">
        <v>28</v>
      </c>
      <c r="B17" s="31"/>
      <c r="C17" s="43">
        <v>2</v>
      </c>
      <c r="D17" s="44">
        <v>9</v>
      </c>
      <c r="E17" s="45">
        <v>30</v>
      </c>
      <c r="F17" s="45">
        <f>C17*D17*E17</f>
        <v>540</v>
      </c>
      <c r="G17" s="29"/>
    </row>
    <row r="18" spans="1:7" ht="12.75">
      <c r="A18" s="30" t="s">
        <v>29</v>
      </c>
      <c r="B18" s="31"/>
      <c r="C18" s="43">
        <v>0</v>
      </c>
      <c r="D18" s="44">
        <v>9</v>
      </c>
      <c r="E18" s="45">
        <v>19</v>
      </c>
      <c r="F18" s="45">
        <f>C18*D18*E18</f>
        <v>0</v>
      </c>
      <c r="G18" s="29"/>
    </row>
    <row r="19" spans="1:7" ht="12.75">
      <c r="A19" s="30" t="s">
        <v>30</v>
      </c>
      <c r="B19" s="31"/>
      <c r="C19" s="43">
        <v>1</v>
      </c>
      <c r="D19" s="44">
        <v>8</v>
      </c>
      <c r="E19" s="45">
        <v>33</v>
      </c>
      <c r="F19" s="45">
        <f>C19*D19*E19</f>
        <v>264</v>
      </c>
      <c r="G19" s="29"/>
    </row>
    <row r="20" spans="1:7" ht="12.75">
      <c r="A20" s="30" t="s">
        <v>20</v>
      </c>
      <c r="B20" s="31"/>
      <c r="C20" s="43"/>
      <c r="D20" s="44"/>
      <c r="E20" s="32"/>
      <c r="F20" s="45">
        <f>D20*E20</f>
        <v>0</v>
      </c>
      <c r="G20" s="29"/>
    </row>
    <row r="21" spans="1:7" ht="13.5" thickBot="1">
      <c r="A21" s="30" t="s">
        <v>20</v>
      </c>
      <c r="B21" s="31"/>
      <c r="C21" s="43"/>
      <c r="D21" s="44"/>
      <c r="E21" s="32"/>
      <c r="F21" s="45">
        <f>D21*E21</f>
        <v>0</v>
      </c>
      <c r="G21" s="32"/>
    </row>
    <row r="22" spans="5:7" ht="13.5" thickBot="1">
      <c r="E22" s="33" t="s">
        <v>31</v>
      </c>
      <c r="F22" s="34"/>
      <c r="G22" s="35">
        <f>SUM(F16:F21)</f>
        <v>1304</v>
      </c>
    </row>
    <row r="23" spans="1:7" ht="12.75">
      <c r="A23" s="31"/>
      <c r="B23" s="31"/>
      <c r="C23" s="31"/>
      <c r="D23" s="31"/>
      <c r="E23" s="31"/>
      <c r="F23" s="31"/>
      <c r="G23" s="31"/>
    </row>
    <row r="24" spans="1:7" s="23" customFormat="1" ht="15.75">
      <c r="A24" s="46" t="s">
        <v>32</v>
      </c>
      <c r="B24" s="47"/>
      <c r="C24" s="47"/>
      <c r="D24" s="47"/>
      <c r="E24" s="47"/>
      <c r="F24" s="47"/>
      <c r="G24" s="47"/>
    </row>
    <row r="25" spans="1:7" ht="12.75">
      <c r="A25" s="42" t="s">
        <v>33</v>
      </c>
      <c r="B25" s="42" t="s">
        <v>34</v>
      </c>
      <c r="C25" s="42" t="s">
        <v>35</v>
      </c>
      <c r="D25" s="42" t="s">
        <v>36</v>
      </c>
      <c r="E25" s="48" t="s">
        <v>37</v>
      </c>
      <c r="F25" s="48" t="s">
        <v>33</v>
      </c>
      <c r="G25" s="42" t="s">
        <v>37</v>
      </c>
    </row>
    <row r="26" spans="1:7" ht="12.75">
      <c r="A26" s="32" t="s">
        <v>38</v>
      </c>
      <c r="B26" s="45">
        <v>12.6</v>
      </c>
      <c r="C26" s="45">
        <v>11</v>
      </c>
      <c r="D26" s="45">
        <v>7</v>
      </c>
      <c r="E26" s="49">
        <f>B26*C26*D26</f>
        <v>970.1999999999999</v>
      </c>
      <c r="F26" s="30" t="s">
        <v>39</v>
      </c>
      <c r="G26" s="44">
        <v>50</v>
      </c>
    </row>
    <row r="27" spans="1:7" ht="12.75">
      <c r="A27" s="32" t="s">
        <v>40</v>
      </c>
      <c r="B27" s="45">
        <v>11</v>
      </c>
      <c r="C27" s="45">
        <v>9.5</v>
      </c>
      <c r="D27" s="45">
        <v>7</v>
      </c>
      <c r="E27" s="50">
        <f>B27*C27*D27</f>
        <v>731.5</v>
      </c>
      <c r="F27" s="30" t="s">
        <v>41</v>
      </c>
      <c r="G27" s="44">
        <v>50</v>
      </c>
    </row>
    <row r="28" spans="1:7" ht="12.75">
      <c r="A28" s="32" t="s">
        <v>42</v>
      </c>
      <c r="B28" s="45">
        <v>1</v>
      </c>
      <c r="C28" s="45">
        <f>E5</f>
        <v>0</v>
      </c>
      <c r="D28" s="45">
        <v>8</v>
      </c>
      <c r="E28" s="50">
        <f>B28*C28*D28</f>
        <v>0</v>
      </c>
      <c r="F28" s="30" t="s">
        <v>43</v>
      </c>
      <c r="G28" s="44">
        <v>50</v>
      </c>
    </row>
    <row r="29" spans="1:7" ht="12.75">
      <c r="A29" s="32" t="s">
        <v>44</v>
      </c>
      <c r="B29" s="45">
        <v>5</v>
      </c>
      <c r="C29" s="45">
        <f>G5</f>
        <v>4</v>
      </c>
      <c r="D29" s="45"/>
      <c r="E29" s="50">
        <f>B29*C29</f>
        <v>20</v>
      </c>
      <c r="F29" s="30" t="s">
        <v>45</v>
      </c>
      <c r="G29" s="44">
        <v>20</v>
      </c>
    </row>
    <row r="30" spans="1:7" ht="12.75">
      <c r="A30" s="32" t="s">
        <v>46</v>
      </c>
      <c r="B30" s="45">
        <v>1.5</v>
      </c>
      <c r="C30" s="45">
        <f>G5</f>
        <v>4</v>
      </c>
      <c r="D30" s="45"/>
      <c r="E30" s="50">
        <f>B30*C30</f>
        <v>6</v>
      </c>
      <c r="F30" s="30" t="s">
        <v>47</v>
      </c>
      <c r="G30" s="44">
        <v>100</v>
      </c>
    </row>
    <row r="31" spans="1:7" ht="12.75">
      <c r="A31" s="32" t="s">
        <v>48</v>
      </c>
      <c r="B31" s="45">
        <v>0</v>
      </c>
      <c r="C31" s="45">
        <f>E5</f>
        <v>0</v>
      </c>
      <c r="D31" s="45">
        <v>1</v>
      </c>
      <c r="E31" s="50">
        <f>B31*D31*C31</f>
        <v>0</v>
      </c>
      <c r="F31" s="30" t="s">
        <v>49</v>
      </c>
      <c r="G31" s="51"/>
    </row>
    <row r="32" spans="1:7" ht="12.75">
      <c r="A32" s="32"/>
      <c r="B32" s="45"/>
      <c r="C32" s="45">
        <v>0</v>
      </c>
      <c r="D32" s="45">
        <v>2</v>
      </c>
      <c r="E32" s="50">
        <f>B32*D32</f>
        <v>0</v>
      </c>
      <c r="F32" s="30" t="s">
        <v>50</v>
      </c>
      <c r="G32" s="44">
        <f>2.5*9</f>
        <v>22.5</v>
      </c>
    </row>
    <row r="33" spans="1:7" ht="13.5" thickBot="1">
      <c r="A33" s="32" t="s">
        <v>51</v>
      </c>
      <c r="B33" s="45"/>
      <c r="C33" s="45">
        <v>0</v>
      </c>
      <c r="D33" s="45">
        <v>0</v>
      </c>
      <c r="E33" s="45">
        <f>B33*C33*D33</f>
        <v>0</v>
      </c>
      <c r="F33" s="32" t="s">
        <v>52</v>
      </c>
      <c r="G33" s="50"/>
    </row>
    <row r="34" spans="5:7" ht="13.5" thickBot="1">
      <c r="E34" s="52" t="s">
        <v>53</v>
      </c>
      <c r="F34" s="34"/>
      <c r="G34" s="35">
        <f>SUM(E26:E33,G26:G33)</f>
        <v>2020.1999999999998</v>
      </c>
    </row>
    <row r="37" spans="1:7" s="23" customFormat="1" ht="15.75">
      <c r="A37" s="36" t="s">
        <v>54</v>
      </c>
      <c r="B37" s="53"/>
      <c r="C37" s="37"/>
      <c r="D37" s="37"/>
      <c r="E37" s="37"/>
      <c r="F37" s="37"/>
      <c r="G37" s="38"/>
    </row>
    <row r="38" spans="1:7" ht="12.75">
      <c r="A38" s="54"/>
      <c r="B38" s="55" t="s">
        <v>55</v>
      </c>
      <c r="C38" s="56"/>
      <c r="E38" s="57"/>
      <c r="F38" s="55" t="s">
        <v>56</v>
      </c>
      <c r="G38" s="56"/>
    </row>
    <row r="39" spans="1:7" ht="12.75">
      <c r="A39" s="58" t="s">
        <v>57</v>
      </c>
      <c r="B39" s="31"/>
      <c r="C39" s="44">
        <f>G12</f>
        <v>250</v>
      </c>
      <c r="E39" s="59" t="s">
        <v>58</v>
      </c>
      <c r="F39" s="31"/>
      <c r="G39" s="44">
        <f>E5*G3</f>
        <v>0</v>
      </c>
    </row>
    <row r="40" spans="1:7" ht="12.75">
      <c r="A40" s="58" t="s">
        <v>59</v>
      </c>
      <c r="B40" s="31"/>
      <c r="C40" s="44">
        <f>G22</f>
        <v>1304</v>
      </c>
      <c r="E40" s="30"/>
      <c r="F40" s="31"/>
      <c r="G40" s="44"/>
    </row>
    <row r="41" spans="1:7" ht="12.75">
      <c r="A41" s="58" t="s">
        <v>60</v>
      </c>
      <c r="B41" s="31"/>
      <c r="C41" s="44">
        <f>G34</f>
        <v>2020.1999999999998</v>
      </c>
      <c r="E41" s="59" t="s">
        <v>61</v>
      </c>
      <c r="F41" s="60"/>
      <c r="G41" s="44">
        <v>0</v>
      </c>
    </row>
    <row r="42" spans="1:7" ht="12" customHeight="1">
      <c r="A42" s="58" t="s">
        <v>62</v>
      </c>
      <c r="B42" s="31"/>
      <c r="C42" s="44"/>
      <c r="E42" s="59" t="s">
        <v>63</v>
      </c>
      <c r="F42" s="60"/>
      <c r="G42" s="44"/>
    </row>
    <row r="43" spans="1:7" ht="13.5" customHeight="1">
      <c r="A43" s="58" t="s">
        <v>64</v>
      </c>
      <c r="B43" s="31"/>
      <c r="C43" s="44"/>
      <c r="E43" s="59" t="s">
        <v>65</v>
      </c>
      <c r="F43" s="60"/>
      <c r="G43" s="44"/>
    </row>
    <row r="44" spans="1:7" ht="15" customHeight="1">
      <c r="A44" s="58" t="s">
        <v>66</v>
      </c>
      <c r="B44" s="31"/>
      <c r="C44" s="44"/>
      <c r="E44" s="59" t="s">
        <v>67</v>
      </c>
      <c r="F44" s="60"/>
      <c r="G44" s="44"/>
    </row>
    <row r="45" spans="1:7" ht="13.5" thickBot="1">
      <c r="A45" s="58"/>
      <c r="B45" s="31"/>
      <c r="C45" s="44"/>
      <c r="E45" s="59" t="s">
        <v>68</v>
      </c>
      <c r="F45" s="60"/>
      <c r="G45" s="44">
        <v>0</v>
      </c>
    </row>
    <row r="46" spans="1:7" ht="13.5" thickBot="1">
      <c r="A46" s="61" t="s">
        <v>69</v>
      </c>
      <c r="B46" s="31"/>
      <c r="C46" s="62">
        <f>SUM(C39:C45)</f>
        <v>3574.2</v>
      </c>
      <c r="E46" s="61" t="s">
        <v>70</v>
      </c>
      <c r="F46" s="31"/>
      <c r="G46" s="62">
        <f>SUM(G39:G45)</f>
        <v>0</v>
      </c>
    </row>
    <row r="48" ht="13.5" thickBot="1"/>
    <row r="49" spans="2:5" ht="16.5" thickBot="1">
      <c r="B49" s="52"/>
      <c r="C49" s="63" t="s">
        <v>71</v>
      </c>
      <c r="D49" s="64"/>
      <c r="E49" s="65">
        <f>G46-C46</f>
        <v>-3574.2</v>
      </c>
    </row>
  </sheetData>
  <mergeCells count="1">
    <mergeCell ref="A1:D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OALED</dc:creator>
  <cp:keywords/>
  <dc:description/>
  <cp:lastModifiedBy>KATELIG</cp:lastModifiedBy>
  <dcterms:created xsi:type="dcterms:W3CDTF">2005-07-07T17:10:28Z</dcterms:created>
  <dcterms:modified xsi:type="dcterms:W3CDTF">2007-07-06T05:36:24Z</dcterms:modified>
  <cp:category/>
  <cp:version/>
  <cp:contentType/>
  <cp:contentStatus/>
</cp:coreProperties>
</file>